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86" activeTab="0"/>
  </bookViews>
  <sheets>
    <sheet name="Озим. всего" sheetId="1" r:id="rId1"/>
  </sheets>
  <definedNames>
    <definedName name="_xlnm.Print_Area" localSheetId="0">'Озим. всего'!$A$1:$S$39</definedName>
  </definedNames>
  <calcPr fullCalcOnLoad="1"/>
</workbook>
</file>

<file path=xl/sharedStrings.xml><?xml version="1.0" encoding="utf-8"?>
<sst xmlns="http://schemas.openxmlformats.org/spreadsheetml/2006/main" count="53" uniqueCount="49">
  <si>
    <t>Качество семян озимых культур по состоянию на 17 августа 2012 г.</t>
  </si>
  <si>
    <t>Наименование районов</t>
  </si>
  <si>
    <t>План засыпки, тонн</t>
  </si>
  <si>
    <t>Наличие  семян, тонн</t>
  </si>
  <si>
    <t>% к плану засыпки</t>
  </si>
  <si>
    <t>Поступ. семян на проверку, тонн</t>
  </si>
  <si>
    <t>Проверено, тонн.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</si>
  <si>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</si>
  <si>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</si>
  <si>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</si>
  <si>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</si>
  <si>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      по всхож.</t>
  </si>
  <si>
    <t>в том числе</t>
  </si>
  <si>
    <t>по  влаж.</t>
  </si>
  <si>
    <t>по заселен. вредит.тонн</t>
  </si>
  <si>
    <t>тонн</t>
  </si>
  <si>
    <t>н.н.до 10 %, тонн</t>
  </si>
  <si>
    <t>н.н. 10-20 %, тонн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</si>
  <si>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</si>
  <si>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</si>
  <si>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</si>
  <si>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</si>
  <si>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</si>
  <si>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</si>
  <si>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</si>
  <si>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</si>
  <si>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</si>
  <si>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</si>
  <si>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</si>
  <si>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</si>
  <si>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</si>
  <si>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</si>
  <si>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</si>
  <si>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</si>
  <si>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</si>
  <si>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</si>
  <si>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</si>
  <si>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</si>
  <si>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</si>
  <si>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</si>
  <si>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</si>
  <si>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Было на 15 .08. 2011 г.</t>
  </si>
  <si>
    <t>Примечание:</t>
  </si>
  <si>
    <t xml:space="preserve">по состоянию на 17 августа 2012 г. семян озимых культур имеется 10620 тонн или 46% к потребности, в т.ч. свежеубранные семена  4519 тонн (20%). Проверено семян 9520 тонн </t>
  </si>
  <si>
    <t>из проверенного количества доля кондиционных семян составляет 66% и некондиционные семена 34% по показатели засоренности и  всхожести.</t>
  </si>
  <si>
    <t>Обеспеченность семенами озимых культур в Канашском районе 4%, Алатырском 19%, Ибресинском 22%, Красноармейском 26% и Аликовском 29%.</t>
  </si>
  <si>
    <t>Руководитель филиала ФГБУ "Россельхозцентр" по Чувашской Республике</t>
  </si>
  <si>
    <t>Н.П. Якимов</t>
  </si>
  <si>
    <t xml:space="preserve">Титова, 51-45-86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</si>
</sst>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%"/>
    <numFmt numFmtId="167" formatCode="0.0"/>
  </numFmts>
  <fonts count="7">
    <font>
      <sz val="10"/>
      <name val="Arial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wrapText="1"/>
    </xf>
    <xf numFmtId="164" fontId="3" fillId="2" borderId="1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/>
    </xf>
    <xf numFmtId="164" fontId="3" fillId="2" borderId="1" xfId="0" applyFont="1" applyFill="1" applyBorder="1" applyAlignment="1">
      <alignment horizontal="center"/>
    </xf>
    <xf numFmtId="164" fontId="4" fillId="0" borderId="1" xfId="0" applyFont="1" applyBorder="1" applyAlignment="1">
      <alignment horizontal="center" wrapText="1"/>
    </xf>
    <xf numFmtId="164" fontId="3" fillId="2" borderId="1" xfId="0" applyFont="1" applyFill="1" applyBorder="1" applyAlignment="1">
      <alignment/>
    </xf>
    <xf numFmtId="164" fontId="5" fillId="2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19" applyNumberFormat="1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>
      <alignment/>
    </xf>
    <xf numFmtId="167" fontId="3" fillId="0" borderId="1" xfId="19" applyNumberFormat="1" applyFont="1" applyFill="1" applyBorder="1" applyAlignment="1" applyProtection="1">
      <alignment horizontal="center"/>
      <protection/>
    </xf>
    <xf numFmtId="164" fontId="3" fillId="0" borderId="1" xfId="19" applyNumberFormat="1" applyFont="1" applyFill="1" applyBorder="1" applyAlignment="1" applyProtection="1">
      <alignment horizontal="center"/>
      <protection/>
    </xf>
    <xf numFmtId="164" fontId="3" fillId="0" borderId="1" xfId="0" applyNumberFormat="1" applyFont="1" applyFill="1" applyBorder="1" applyAlignment="1">
      <alignment horizontal="center"/>
    </xf>
    <xf numFmtId="164" fontId="4" fillId="0" borderId="1" xfId="0" applyFont="1" applyFill="1" applyBorder="1" applyAlignment="1">
      <alignment/>
    </xf>
    <xf numFmtId="164" fontId="4" fillId="0" borderId="1" xfId="0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4</xdr:col>
      <xdr:colOff>104775</xdr:colOff>
      <xdr:row>10</xdr:row>
      <xdr:rowOff>228600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886200" y="27336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104775</xdr:colOff>
      <xdr:row>10</xdr:row>
      <xdr:rowOff>228600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3886200" y="27336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9"/>
  <sheetViews>
    <sheetView tabSelected="1" zoomScale="75" zoomScaleNormal="75" zoomScaleSheetLayoutView="75" workbookViewId="0" topLeftCell="A1">
      <selection activeCell="J9" sqref="J9"/>
    </sheetView>
  </sheetViews>
  <sheetFormatPr defaultColWidth="9.140625" defaultRowHeight="12.75"/>
  <cols>
    <col min="1" max="1" width="23.140625" style="0" customWidth="1"/>
    <col min="2" max="4" width="11.7109375" style="0" customWidth="1"/>
    <col min="5" max="5" width="11.57421875" style="0" customWidth="1"/>
    <col min="6" max="6" width="9.8515625" style="0" customWidth="1"/>
    <col min="7" max="7" width="10.7109375" style="0" customWidth="1"/>
    <col min="8" max="8" width="10.8515625" style="0" customWidth="1"/>
    <col min="9" max="9" width="11.28125" style="0" customWidth="1"/>
    <col min="10" max="10" width="10.7109375" style="0" customWidth="1"/>
    <col min="11" max="11" width="9.421875" style="0" customWidth="1"/>
    <col min="12" max="12" width="10.7109375" style="0" customWidth="1"/>
    <col min="13" max="13" width="9.421875" style="0" customWidth="1"/>
    <col min="14" max="14" width="10.7109375" style="0" customWidth="1"/>
    <col min="17" max="17" width="9.421875" style="0" customWidth="1"/>
    <col min="18" max="18" width="10.7109375" style="0" customWidth="1"/>
    <col min="19" max="19" width="12.28125" style="0" customWidth="1"/>
  </cols>
  <sheetData>
    <row r="2" spans="1:19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spans="1:19" ht="12.75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5"/>
      <c r="M3" s="5"/>
      <c r="N3" s="5"/>
      <c r="O3" s="5"/>
      <c r="P3" s="5"/>
      <c r="Q3" s="5"/>
      <c r="R3" s="5"/>
      <c r="S3" s="5"/>
    </row>
    <row r="4" spans="1:19" ht="12.75" customHeight="1">
      <c r="A4" s="6" t="s">
        <v>1</v>
      </c>
      <c r="B4" s="6" t="s">
        <v>2</v>
      </c>
      <c r="C4" s="6" t="s">
        <v>3</v>
      </c>
      <c r="D4" s="7" t="s">
        <v>4</v>
      </c>
      <c r="E4" s="6" t="s">
        <v>5</v>
      </c>
      <c r="F4" s="6" t="s">
        <v>6</v>
      </c>
      <c r="G4" s="8" t="s">
        <v>7</v>
      </c>
      <c r="H4" s="8" t="s">
        <v>8</v>
      </c>
      <c r="I4" s="8" t="s">
        <v>9</v>
      </c>
      <c r="J4" s="8" t="s">
        <v>8</v>
      </c>
      <c r="K4" s="7" t="s">
        <v>10</v>
      </c>
      <c r="L4" s="7" t="s">
        <v>8</v>
      </c>
      <c r="M4" s="9" t="s">
        <v>11</v>
      </c>
      <c r="N4" s="10"/>
      <c r="O4" s="11" t="s">
        <v>12</v>
      </c>
      <c r="P4" s="11"/>
      <c r="Q4" s="9" t="s">
        <v>13</v>
      </c>
      <c r="R4" s="9"/>
      <c r="S4" s="12" t="s">
        <v>14</v>
      </c>
    </row>
    <row r="5" spans="1:19" ht="12.75" customHeight="1">
      <c r="A5" s="6"/>
      <c r="B5" s="6"/>
      <c r="C5" s="6"/>
      <c r="D5" s="7"/>
      <c r="E5" s="6"/>
      <c r="F5" s="6"/>
      <c r="G5" s="8"/>
      <c r="H5" s="8"/>
      <c r="I5" s="8"/>
      <c r="J5" s="8"/>
      <c r="K5" s="7"/>
      <c r="L5" s="7"/>
      <c r="M5" s="9" t="s">
        <v>15</v>
      </c>
      <c r="N5" s="13"/>
      <c r="O5" s="7" t="s">
        <v>16</v>
      </c>
      <c r="P5" s="7" t="s">
        <v>17</v>
      </c>
      <c r="Q5" s="9" t="s">
        <v>15</v>
      </c>
      <c r="R5" s="13"/>
      <c r="S5" s="12"/>
    </row>
    <row r="6" spans="1:19" ht="49.5" customHeight="1">
      <c r="A6" s="6"/>
      <c r="B6" s="6"/>
      <c r="C6" s="6"/>
      <c r="D6" s="7"/>
      <c r="E6" s="6"/>
      <c r="F6" s="6"/>
      <c r="G6" s="8"/>
      <c r="H6" s="8"/>
      <c r="I6" s="8"/>
      <c r="J6" s="8"/>
      <c r="K6" s="7"/>
      <c r="L6" s="7"/>
      <c r="M6" s="9"/>
      <c r="N6" s="14" t="s">
        <v>18</v>
      </c>
      <c r="O6" s="7"/>
      <c r="P6" s="7"/>
      <c r="Q6" s="9"/>
      <c r="R6" s="14" t="s">
        <v>18</v>
      </c>
      <c r="S6" s="12"/>
    </row>
    <row r="7" spans="1:19" s="17" customFormat="1" ht="25.5" customHeight="1">
      <c r="A7" s="10" t="s">
        <v>19</v>
      </c>
      <c r="B7" s="9">
        <v>1310</v>
      </c>
      <c r="C7" s="9">
        <v>248</v>
      </c>
      <c r="D7" s="15">
        <f>C7/B7*100</f>
        <v>18.931297709923665</v>
      </c>
      <c r="E7" s="9">
        <v>248</v>
      </c>
      <c r="F7" s="9">
        <v>218</v>
      </c>
      <c r="G7" s="9">
        <v>0</v>
      </c>
      <c r="H7" s="16">
        <f>G7/F7*100</f>
        <v>0</v>
      </c>
      <c r="I7" s="9">
        <v>218</v>
      </c>
      <c r="J7" s="16">
        <f>I7/F7*100</f>
        <v>100</v>
      </c>
      <c r="K7" s="8">
        <v>218</v>
      </c>
      <c r="L7" s="15">
        <f>K7/F7*100</f>
        <v>100</v>
      </c>
      <c r="M7" s="9">
        <v>0</v>
      </c>
      <c r="N7" s="15">
        <f>M7/F7*100</f>
        <v>0</v>
      </c>
      <c r="O7" s="15"/>
      <c r="P7" s="15"/>
      <c r="Q7" s="9">
        <v>18</v>
      </c>
      <c r="R7" s="15"/>
      <c r="S7" s="15">
        <v>0</v>
      </c>
    </row>
    <row r="8" spans="1:19" s="17" customFormat="1" ht="25.5" customHeight="1">
      <c r="A8" s="10" t="s">
        <v>20</v>
      </c>
      <c r="B8" s="9">
        <v>928</v>
      </c>
      <c r="C8" s="9">
        <v>268</v>
      </c>
      <c r="D8" s="15">
        <f aca="true" t="shared" si="0" ref="D8:D29">C8/B8*100</f>
        <v>28.879310344827587</v>
      </c>
      <c r="E8" s="9">
        <v>268</v>
      </c>
      <c r="F8" s="9">
        <v>268</v>
      </c>
      <c r="G8" s="9">
        <v>46</v>
      </c>
      <c r="H8" s="16">
        <f aca="true" t="shared" si="1" ref="H8:H29">G8/F8*100</f>
        <v>17.16417910447761</v>
      </c>
      <c r="I8" s="9">
        <f aca="true" t="shared" si="2" ref="I8:I29">F8-G8</f>
        <v>222</v>
      </c>
      <c r="J8" s="16">
        <f aca="true" t="shared" si="3" ref="J8:J29">I8/F8*100</f>
        <v>82.83582089552239</v>
      </c>
      <c r="K8" s="9">
        <v>180</v>
      </c>
      <c r="L8" s="15">
        <f aca="true" t="shared" si="4" ref="L8:L29">K8/F8*100</f>
        <v>67.16417910447761</v>
      </c>
      <c r="M8" s="9">
        <v>42</v>
      </c>
      <c r="N8" s="15">
        <f aca="true" t="shared" si="5" ref="N8:N29">M8/F8*100</f>
        <v>15.671641791044777</v>
      </c>
      <c r="O8" s="15"/>
      <c r="P8" s="15"/>
      <c r="Q8" s="15"/>
      <c r="R8" s="15"/>
      <c r="S8" s="15">
        <v>0</v>
      </c>
    </row>
    <row r="9" spans="1:19" s="17" customFormat="1" ht="25.5" customHeight="1">
      <c r="A9" s="10" t="s">
        <v>21</v>
      </c>
      <c r="B9" s="9">
        <v>1470</v>
      </c>
      <c r="C9" s="9">
        <v>631</v>
      </c>
      <c r="D9" s="15">
        <f t="shared" si="0"/>
        <v>42.925170068027214</v>
      </c>
      <c r="E9" s="9">
        <v>631</v>
      </c>
      <c r="F9" s="9">
        <v>386</v>
      </c>
      <c r="G9" s="9">
        <v>304</v>
      </c>
      <c r="H9" s="16">
        <f t="shared" si="1"/>
        <v>78.75647668393782</v>
      </c>
      <c r="I9" s="9">
        <f t="shared" si="2"/>
        <v>82</v>
      </c>
      <c r="J9" s="16">
        <f t="shared" si="3"/>
        <v>21.243523316062177</v>
      </c>
      <c r="K9" s="9">
        <v>7</v>
      </c>
      <c r="L9" s="15">
        <f t="shared" si="4"/>
        <v>1.8134715025906734</v>
      </c>
      <c r="M9" s="9">
        <v>75</v>
      </c>
      <c r="N9" s="15">
        <f t="shared" si="5"/>
        <v>19.4300518134715</v>
      </c>
      <c r="O9" s="15">
        <v>75</v>
      </c>
      <c r="P9" s="15"/>
      <c r="Q9" s="15"/>
      <c r="R9" s="15"/>
      <c r="S9" s="15">
        <v>0</v>
      </c>
    </row>
    <row r="10" spans="1:19" s="17" customFormat="1" ht="25.5" customHeight="1">
      <c r="A10" s="10" t="s">
        <v>22</v>
      </c>
      <c r="B10" s="9">
        <v>1313</v>
      </c>
      <c r="C10" s="9">
        <v>551</v>
      </c>
      <c r="D10" s="15">
        <f t="shared" si="0"/>
        <v>41.96496572734196</v>
      </c>
      <c r="E10" s="9">
        <v>421</v>
      </c>
      <c r="F10" s="9">
        <v>421</v>
      </c>
      <c r="G10" s="9">
        <v>341</v>
      </c>
      <c r="H10" s="16">
        <f t="shared" si="1"/>
        <v>80.9976247030879</v>
      </c>
      <c r="I10" s="9">
        <f t="shared" si="2"/>
        <v>80</v>
      </c>
      <c r="J10" s="16">
        <f t="shared" si="3"/>
        <v>19.002375296912113</v>
      </c>
      <c r="K10" s="9">
        <v>80</v>
      </c>
      <c r="L10" s="15">
        <f t="shared" si="4"/>
        <v>19.002375296912113</v>
      </c>
      <c r="M10" s="9">
        <v>0</v>
      </c>
      <c r="N10" s="15">
        <f t="shared" si="5"/>
        <v>0</v>
      </c>
      <c r="O10" s="15">
        <v>0</v>
      </c>
      <c r="P10" s="15"/>
      <c r="Q10" s="15"/>
      <c r="R10" s="15"/>
      <c r="S10" s="15">
        <v>0</v>
      </c>
    </row>
    <row r="11" spans="1:19" s="17" customFormat="1" ht="25.5" customHeight="1">
      <c r="A11" s="10" t="s">
        <v>23</v>
      </c>
      <c r="B11" s="9">
        <v>713</v>
      </c>
      <c r="C11" s="9">
        <v>160</v>
      </c>
      <c r="D11" s="15">
        <f t="shared" si="0"/>
        <v>22.44039270687237</v>
      </c>
      <c r="E11" s="9">
        <v>160</v>
      </c>
      <c r="F11" s="9">
        <v>160</v>
      </c>
      <c r="G11" s="9">
        <v>76</v>
      </c>
      <c r="H11" s="18">
        <f t="shared" si="1"/>
        <v>47.5</v>
      </c>
      <c r="I11" s="9">
        <f t="shared" si="2"/>
        <v>84</v>
      </c>
      <c r="J11" s="18">
        <f t="shared" si="3"/>
        <v>52.5</v>
      </c>
      <c r="K11" s="9">
        <v>60</v>
      </c>
      <c r="L11" s="15">
        <f t="shared" si="4"/>
        <v>37.5</v>
      </c>
      <c r="M11" s="9">
        <v>24</v>
      </c>
      <c r="N11" s="15">
        <f t="shared" si="5"/>
        <v>15</v>
      </c>
      <c r="O11" s="15">
        <v>24</v>
      </c>
      <c r="P11" s="15"/>
      <c r="Q11" s="15"/>
      <c r="R11" s="15"/>
      <c r="S11" s="15">
        <v>0</v>
      </c>
    </row>
    <row r="12" spans="1:19" s="17" customFormat="1" ht="25.5" customHeight="1">
      <c r="A12" s="10" t="s">
        <v>24</v>
      </c>
      <c r="B12" s="9">
        <v>1336</v>
      </c>
      <c r="C12" s="9">
        <v>135</v>
      </c>
      <c r="D12" s="15">
        <v>4</v>
      </c>
      <c r="E12" s="9">
        <v>135</v>
      </c>
      <c r="F12" s="9">
        <v>135</v>
      </c>
      <c r="G12" s="9">
        <v>82</v>
      </c>
      <c r="H12" s="16">
        <f t="shared" si="1"/>
        <v>60.74074074074074</v>
      </c>
      <c r="I12" s="9">
        <f t="shared" si="2"/>
        <v>53</v>
      </c>
      <c r="J12" s="16">
        <f t="shared" si="3"/>
        <v>39.25925925925926</v>
      </c>
      <c r="K12" s="9">
        <v>33</v>
      </c>
      <c r="L12" s="15">
        <f t="shared" si="4"/>
        <v>24.444444444444443</v>
      </c>
      <c r="M12" s="9">
        <v>20</v>
      </c>
      <c r="N12" s="15"/>
      <c r="O12" s="15">
        <v>0</v>
      </c>
      <c r="P12" s="15"/>
      <c r="Q12" s="15"/>
      <c r="R12" s="15"/>
      <c r="S12" s="15">
        <v>33</v>
      </c>
    </row>
    <row r="13" spans="1:19" s="17" customFormat="1" ht="25.5" customHeight="1">
      <c r="A13" s="10" t="s">
        <v>25</v>
      </c>
      <c r="B13" s="9">
        <v>739</v>
      </c>
      <c r="C13" s="9">
        <v>292</v>
      </c>
      <c r="D13" s="15">
        <f t="shared" si="0"/>
        <v>39.512855209742895</v>
      </c>
      <c r="E13" s="9">
        <v>292</v>
      </c>
      <c r="F13" s="9">
        <v>292</v>
      </c>
      <c r="G13" s="9">
        <v>215</v>
      </c>
      <c r="H13" s="16">
        <f t="shared" si="1"/>
        <v>73.63013698630137</v>
      </c>
      <c r="I13" s="9">
        <f t="shared" si="2"/>
        <v>77</v>
      </c>
      <c r="J13" s="16">
        <f t="shared" si="3"/>
        <v>26.36986301369863</v>
      </c>
      <c r="K13" s="9">
        <v>77</v>
      </c>
      <c r="L13" s="15">
        <f t="shared" si="4"/>
        <v>26.36986301369863</v>
      </c>
      <c r="M13" s="9">
        <v>42</v>
      </c>
      <c r="N13" s="15">
        <f t="shared" si="5"/>
        <v>14.383561643835616</v>
      </c>
      <c r="O13" s="15">
        <v>42</v>
      </c>
      <c r="P13" s="15"/>
      <c r="Q13" s="15"/>
      <c r="R13" s="15"/>
      <c r="S13" s="15"/>
    </row>
    <row r="14" spans="1:19" s="17" customFormat="1" ht="25.5" customHeight="1">
      <c r="A14" s="10" t="s">
        <v>26</v>
      </c>
      <c r="B14" s="9">
        <v>1151</v>
      </c>
      <c r="C14" s="9">
        <v>494</v>
      </c>
      <c r="D14" s="15">
        <f t="shared" si="0"/>
        <v>42.919200695047785</v>
      </c>
      <c r="E14" s="9">
        <v>494</v>
      </c>
      <c r="F14" s="9">
        <v>299</v>
      </c>
      <c r="G14" s="9">
        <v>290</v>
      </c>
      <c r="H14" s="16">
        <f t="shared" si="1"/>
        <v>96.98996655518395</v>
      </c>
      <c r="I14" s="9">
        <f t="shared" si="2"/>
        <v>9</v>
      </c>
      <c r="J14" s="16">
        <f t="shared" si="3"/>
        <v>3.0100334448160537</v>
      </c>
      <c r="K14" s="9">
        <v>9</v>
      </c>
      <c r="L14" s="15">
        <v>0</v>
      </c>
      <c r="M14" s="9">
        <v>9</v>
      </c>
      <c r="N14" s="15">
        <f t="shared" si="5"/>
        <v>3.0100334448160537</v>
      </c>
      <c r="O14" s="15"/>
      <c r="P14" s="15">
        <v>9</v>
      </c>
      <c r="Q14" s="15"/>
      <c r="R14" s="15"/>
      <c r="S14" s="15">
        <v>0</v>
      </c>
    </row>
    <row r="15" spans="1:19" s="17" customFormat="1" ht="25.5" customHeight="1">
      <c r="A15" s="10" t="s">
        <v>27</v>
      </c>
      <c r="B15" s="9">
        <v>972</v>
      </c>
      <c r="C15" s="9">
        <v>256</v>
      </c>
      <c r="D15" s="15">
        <f t="shared" si="0"/>
        <v>26.337448559670783</v>
      </c>
      <c r="E15" s="9">
        <v>256</v>
      </c>
      <c r="F15" s="9">
        <v>256</v>
      </c>
      <c r="G15" s="9">
        <v>256</v>
      </c>
      <c r="H15" s="16">
        <f t="shared" si="1"/>
        <v>100</v>
      </c>
      <c r="I15" s="9">
        <f t="shared" si="2"/>
        <v>0</v>
      </c>
      <c r="J15" s="16">
        <f t="shared" si="3"/>
        <v>0</v>
      </c>
      <c r="K15" s="9">
        <v>0</v>
      </c>
      <c r="L15" s="15">
        <f t="shared" si="4"/>
        <v>0</v>
      </c>
      <c r="M15" s="9">
        <v>0</v>
      </c>
      <c r="N15" s="15">
        <f t="shared" si="5"/>
        <v>0</v>
      </c>
      <c r="O15" s="15"/>
      <c r="P15" s="15"/>
      <c r="Q15" s="15"/>
      <c r="R15" s="15"/>
      <c r="S15" s="15">
        <v>0</v>
      </c>
    </row>
    <row r="16" spans="1:19" s="17" customFormat="1" ht="25.5" customHeight="1">
      <c r="A16" s="10" t="s">
        <v>28</v>
      </c>
      <c r="B16" s="9">
        <v>460</v>
      </c>
      <c r="C16" s="9">
        <v>225</v>
      </c>
      <c r="D16" s="15">
        <f t="shared" si="0"/>
        <v>48.91304347826087</v>
      </c>
      <c r="E16" s="9">
        <v>225</v>
      </c>
      <c r="F16" s="9">
        <v>225</v>
      </c>
      <c r="G16" s="9">
        <v>98</v>
      </c>
      <c r="H16" s="16">
        <f t="shared" si="1"/>
        <v>43.55555555555555</v>
      </c>
      <c r="I16" s="9">
        <f t="shared" si="2"/>
        <v>127</v>
      </c>
      <c r="J16" s="16">
        <f t="shared" si="3"/>
        <v>56.44444444444444</v>
      </c>
      <c r="K16" s="9">
        <v>127</v>
      </c>
      <c r="L16" s="15">
        <f t="shared" si="4"/>
        <v>56.44444444444444</v>
      </c>
      <c r="M16" s="9">
        <v>53</v>
      </c>
      <c r="N16" s="15">
        <f t="shared" si="5"/>
        <v>23.555555555555554</v>
      </c>
      <c r="O16" s="15">
        <v>53</v>
      </c>
      <c r="P16" s="15"/>
      <c r="Q16" s="15"/>
      <c r="R16" s="15"/>
      <c r="S16" s="15">
        <v>20</v>
      </c>
    </row>
    <row r="17" spans="1:19" s="17" customFormat="1" ht="25.5" customHeight="1">
      <c r="A17" s="10" t="s">
        <v>29</v>
      </c>
      <c r="B17" s="9">
        <v>667</v>
      </c>
      <c r="C17" s="9">
        <v>270</v>
      </c>
      <c r="D17" s="15">
        <f t="shared" si="0"/>
        <v>40.479760119940025</v>
      </c>
      <c r="E17" s="9">
        <v>270</v>
      </c>
      <c r="F17" s="9">
        <v>270</v>
      </c>
      <c r="G17" s="9">
        <v>270</v>
      </c>
      <c r="H17" s="16">
        <f t="shared" si="1"/>
        <v>100</v>
      </c>
      <c r="I17" s="9">
        <f t="shared" si="2"/>
        <v>0</v>
      </c>
      <c r="J17" s="16">
        <f t="shared" si="3"/>
        <v>0</v>
      </c>
      <c r="K17" s="9"/>
      <c r="L17" s="15">
        <f t="shared" si="4"/>
        <v>0</v>
      </c>
      <c r="M17" s="9"/>
      <c r="N17" s="15">
        <f t="shared" si="5"/>
        <v>0</v>
      </c>
      <c r="O17" s="15"/>
      <c r="P17" s="15"/>
      <c r="Q17" s="15"/>
      <c r="R17" s="15"/>
      <c r="S17" s="15">
        <v>0</v>
      </c>
    </row>
    <row r="18" spans="1:19" s="17" customFormat="1" ht="25.5" customHeight="1">
      <c r="A18" s="10" t="s">
        <v>30</v>
      </c>
      <c r="B18" s="9">
        <v>1269</v>
      </c>
      <c r="C18" s="9">
        <v>1003</v>
      </c>
      <c r="D18" s="15">
        <f t="shared" si="0"/>
        <v>79.03861308116628</v>
      </c>
      <c r="E18" s="9">
        <v>1003</v>
      </c>
      <c r="F18" s="9">
        <v>1003</v>
      </c>
      <c r="G18" s="9">
        <v>714</v>
      </c>
      <c r="H18" s="16">
        <f t="shared" si="1"/>
        <v>71.1864406779661</v>
      </c>
      <c r="I18" s="9">
        <f t="shared" si="2"/>
        <v>289</v>
      </c>
      <c r="J18" s="16">
        <f t="shared" si="3"/>
        <v>28.8135593220339</v>
      </c>
      <c r="K18" s="9">
        <v>289</v>
      </c>
      <c r="L18" s="15">
        <f t="shared" si="4"/>
        <v>28.8135593220339</v>
      </c>
      <c r="M18" s="9">
        <v>62</v>
      </c>
      <c r="N18" s="15">
        <f t="shared" si="5"/>
        <v>6.181455633100698</v>
      </c>
      <c r="O18" s="15">
        <v>62</v>
      </c>
      <c r="P18" s="15"/>
      <c r="Q18" s="15"/>
      <c r="R18" s="15"/>
      <c r="S18" s="15">
        <v>178</v>
      </c>
    </row>
    <row r="19" spans="1:19" s="17" customFormat="1" ht="25.5" customHeight="1">
      <c r="A19" s="10" t="s">
        <v>31</v>
      </c>
      <c r="B19" s="9">
        <v>1820</v>
      </c>
      <c r="C19" s="9">
        <v>840</v>
      </c>
      <c r="D19" s="15">
        <f t="shared" si="0"/>
        <v>46.15384615384615</v>
      </c>
      <c r="E19" s="9">
        <v>840</v>
      </c>
      <c r="F19" s="9">
        <v>720</v>
      </c>
      <c r="G19" s="9">
        <v>600</v>
      </c>
      <c r="H19" s="16">
        <f t="shared" si="1"/>
        <v>83.33333333333334</v>
      </c>
      <c r="I19" s="9">
        <f t="shared" si="2"/>
        <v>120</v>
      </c>
      <c r="J19" s="16">
        <f t="shared" si="3"/>
        <v>16.666666666666664</v>
      </c>
      <c r="K19" s="9">
        <v>120</v>
      </c>
      <c r="L19" s="15">
        <f t="shared" si="4"/>
        <v>16.666666666666664</v>
      </c>
      <c r="M19" s="9"/>
      <c r="N19" s="15">
        <f t="shared" si="5"/>
        <v>0</v>
      </c>
      <c r="O19" s="15"/>
      <c r="P19" s="15"/>
      <c r="Q19" s="15"/>
      <c r="R19" s="15"/>
      <c r="S19" s="15">
        <v>0</v>
      </c>
    </row>
    <row r="20" spans="1:19" s="17" customFormat="1" ht="25.5" customHeight="1">
      <c r="A20" s="10" t="s">
        <v>32</v>
      </c>
      <c r="B20" s="9">
        <v>1268</v>
      </c>
      <c r="C20" s="9">
        <v>519</v>
      </c>
      <c r="D20" s="15">
        <f t="shared" si="0"/>
        <v>40.93059936908517</v>
      </c>
      <c r="E20" s="9">
        <v>519</v>
      </c>
      <c r="F20" s="9">
        <v>519</v>
      </c>
      <c r="G20" s="9">
        <v>199</v>
      </c>
      <c r="H20" s="16">
        <f t="shared" si="1"/>
        <v>38.34296724470135</v>
      </c>
      <c r="I20" s="9">
        <f t="shared" si="2"/>
        <v>320</v>
      </c>
      <c r="J20" s="16">
        <f t="shared" si="3"/>
        <v>61.657032755298644</v>
      </c>
      <c r="K20" s="9">
        <v>150</v>
      </c>
      <c r="L20" s="15">
        <f t="shared" si="4"/>
        <v>28.901734104046245</v>
      </c>
      <c r="M20" s="9">
        <v>220</v>
      </c>
      <c r="N20" s="15">
        <f t="shared" si="5"/>
        <v>42.38921001926782</v>
      </c>
      <c r="O20" s="15">
        <v>220</v>
      </c>
      <c r="P20" s="15"/>
      <c r="Q20" s="15"/>
      <c r="R20" s="15"/>
      <c r="S20" s="15">
        <v>0</v>
      </c>
    </row>
    <row r="21" spans="1:19" s="17" customFormat="1" ht="25.5" customHeight="1">
      <c r="A21" s="10" t="s">
        <v>33</v>
      </c>
      <c r="B21" s="9">
        <v>1604</v>
      </c>
      <c r="C21" s="9">
        <v>915</v>
      </c>
      <c r="D21" s="15">
        <f t="shared" si="0"/>
        <v>57.04488778054863</v>
      </c>
      <c r="E21" s="9">
        <v>915</v>
      </c>
      <c r="F21" s="9">
        <v>915</v>
      </c>
      <c r="G21" s="9">
        <v>665</v>
      </c>
      <c r="H21" s="16">
        <f t="shared" si="1"/>
        <v>72.6775956284153</v>
      </c>
      <c r="I21" s="9">
        <f t="shared" si="2"/>
        <v>250</v>
      </c>
      <c r="J21" s="16">
        <f t="shared" si="3"/>
        <v>27.322404371584703</v>
      </c>
      <c r="K21" s="9">
        <v>250</v>
      </c>
      <c r="L21" s="15">
        <f t="shared" si="4"/>
        <v>27.322404371584703</v>
      </c>
      <c r="M21" s="9">
        <v>0</v>
      </c>
      <c r="N21" s="15">
        <f t="shared" si="5"/>
        <v>0</v>
      </c>
      <c r="O21" s="15"/>
      <c r="P21" s="15"/>
      <c r="Q21" s="15"/>
      <c r="R21" s="15"/>
      <c r="S21" s="15">
        <v>0</v>
      </c>
    </row>
    <row r="22" spans="1:19" s="17" customFormat="1" ht="25.5" customHeight="1">
      <c r="A22" s="10" t="s">
        <v>34</v>
      </c>
      <c r="B22" s="9">
        <v>1025</v>
      </c>
      <c r="C22" s="9">
        <v>568</v>
      </c>
      <c r="D22" s="15">
        <f t="shared" si="0"/>
        <v>55.41463414634147</v>
      </c>
      <c r="E22" s="19">
        <v>568</v>
      </c>
      <c r="F22" s="9">
        <v>568</v>
      </c>
      <c r="G22" s="9">
        <v>503</v>
      </c>
      <c r="H22" s="16">
        <f t="shared" si="1"/>
        <v>88.55633802816901</v>
      </c>
      <c r="I22" s="9">
        <f t="shared" si="2"/>
        <v>65</v>
      </c>
      <c r="J22" s="16">
        <f t="shared" si="3"/>
        <v>11.443661971830986</v>
      </c>
      <c r="K22" s="9">
        <v>65</v>
      </c>
      <c r="L22" s="15">
        <v>11</v>
      </c>
      <c r="M22" s="9">
        <v>0</v>
      </c>
      <c r="N22" s="15">
        <f t="shared" si="5"/>
        <v>0</v>
      </c>
      <c r="O22" s="15"/>
      <c r="P22" s="15"/>
      <c r="Q22" s="15"/>
      <c r="R22" s="15"/>
      <c r="S22" s="15">
        <v>0</v>
      </c>
    </row>
    <row r="23" spans="1:19" s="17" customFormat="1" ht="25.5" customHeight="1">
      <c r="A23" s="10" t="s">
        <v>35</v>
      </c>
      <c r="B23" s="9">
        <v>805</v>
      </c>
      <c r="C23" s="9">
        <v>385</v>
      </c>
      <c r="D23" s="15">
        <f t="shared" si="0"/>
        <v>47.82608695652174</v>
      </c>
      <c r="E23" s="20">
        <v>385</v>
      </c>
      <c r="F23" s="9">
        <v>125</v>
      </c>
      <c r="G23" s="9">
        <v>5</v>
      </c>
      <c r="H23" s="16">
        <f t="shared" si="1"/>
        <v>4</v>
      </c>
      <c r="I23" s="9">
        <f t="shared" si="2"/>
        <v>120</v>
      </c>
      <c r="J23" s="16">
        <f t="shared" si="3"/>
        <v>96</v>
      </c>
      <c r="K23" s="9">
        <v>120</v>
      </c>
      <c r="L23" s="15">
        <f t="shared" si="4"/>
        <v>96</v>
      </c>
      <c r="M23" s="9">
        <v>120</v>
      </c>
      <c r="N23" s="15">
        <f t="shared" si="5"/>
        <v>96</v>
      </c>
      <c r="O23" s="15">
        <v>70</v>
      </c>
      <c r="P23" s="15">
        <v>50</v>
      </c>
      <c r="Q23" s="15"/>
      <c r="R23" s="15"/>
      <c r="S23" s="15">
        <v>0</v>
      </c>
    </row>
    <row r="24" spans="1:19" s="17" customFormat="1" ht="25.5" customHeight="1">
      <c r="A24" s="10" t="s">
        <v>36</v>
      </c>
      <c r="B24" s="9">
        <v>345</v>
      </c>
      <c r="C24" s="9">
        <v>175</v>
      </c>
      <c r="D24" s="15">
        <f t="shared" si="0"/>
        <v>50.72463768115942</v>
      </c>
      <c r="E24" s="9">
        <v>175</v>
      </c>
      <c r="F24" s="9">
        <v>175</v>
      </c>
      <c r="G24" s="9">
        <v>60</v>
      </c>
      <c r="H24" s="16">
        <f t="shared" si="1"/>
        <v>34.285714285714285</v>
      </c>
      <c r="I24" s="9">
        <f t="shared" si="2"/>
        <v>115</v>
      </c>
      <c r="J24" s="16">
        <f t="shared" si="3"/>
        <v>65.71428571428571</v>
      </c>
      <c r="K24" s="9">
        <v>115</v>
      </c>
      <c r="L24" s="15">
        <f t="shared" si="4"/>
        <v>65.71428571428571</v>
      </c>
      <c r="M24" s="9">
        <v>0</v>
      </c>
      <c r="N24" s="15">
        <f t="shared" si="5"/>
        <v>0</v>
      </c>
      <c r="O24" s="15"/>
      <c r="P24" s="15"/>
      <c r="Q24" s="15"/>
      <c r="R24" s="15"/>
      <c r="S24" s="15">
        <v>0</v>
      </c>
    </row>
    <row r="25" spans="1:19" s="17" customFormat="1" ht="25.5" customHeight="1">
      <c r="A25" s="10" t="s">
        <v>37</v>
      </c>
      <c r="B25" s="9">
        <v>1585</v>
      </c>
      <c r="C25" s="9">
        <v>984</v>
      </c>
      <c r="D25" s="15">
        <f t="shared" si="0"/>
        <v>62.08201892744479</v>
      </c>
      <c r="E25" s="9">
        <v>984</v>
      </c>
      <c r="F25" s="9">
        <v>984</v>
      </c>
      <c r="G25" s="9">
        <v>491</v>
      </c>
      <c r="H25" s="16">
        <f t="shared" si="1"/>
        <v>49.89837398373984</v>
      </c>
      <c r="I25" s="9">
        <f t="shared" si="2"/>
        <v>493</v>
      </c>
      <c r="J25" s="16">
        <f t="shared" si="3"/>
        <v>50.101626016260155</v>
      </c>
      <c r="K25" s="9">
        <v>493</v>
      </c>
      <c r="L25" s="15">
        <f t="shared" si="4"/>
        <v>50.101626016260155</v>
      </c>
      <c r="M25" s="9">
        <v>0</v>
      </c>
      <c r="N25" s="15">
        <f t="shared" si="5"/>
        <v>0</v>
      </c>
      <c r="O25" s="15"/>
      <c r="P25" s="15">
        <v>0</v>
      </c>
      <c r="Q25" s="15"/>
      <c r="R25" s="15"/>
      <c r="S25" s="15">
        <v>0</v>
      </c>
    </row>
    <row r="26" spans="1:19" s="17" customFormat="1" ht="25.5" customHeight="1">
      <c r="A26" s="10" t="s">
        <v>38</v>
      </c>
      <c r="B26" s="9">
        <v>1265</v>
      </c>
      <c r="C26" s="9">
        <v>961</v>
      </c>
      <c r="D26" s="15">
        <f t="shared" si="0"/>
        <v>75.96837944664033</v>
      </c>
      <c r="E26" s="9">
        <v>961</v>
      </c>
      <c r="F26" s="9">
        <v>961</v>
      </c>
      <c r="G26" s="9">
        <v>719</v>
      </c>
      <c r="H26" s="16">
        <f t="shared" si="1"/>
        <v>74.81789802289282</v>
      </c>
      <c r="I26" s="9">
        <f t="shared" si="2"/>
        <v>242</v>
      </c>
      <c r="J26" s="16">
        <f t="shared" si="3"/>
        <v>25.18210197710718</v>
      </c>
      <c r="K26" s="9">
        <v>242</v>
      </c>
      <c r="L26" s="15">
        <f t="shared" si="4"/>
        <v>25.18210197710718</v>
      </c>
      <c r="M26" s="9">
        <v>0</v>
      </c>
      <c r="N26" s="15">
        <f t="shared" si="5"/>
        <v>0</v>
      </c>
      <c r="O26" s="15"/>
      <c r="P26" s="15"/>
      <c r="Q26" s="15"/>
      <c r="R26" s="15"/>
      <c r="S26" s="15">
        <v>0</v>
      </c>
    </row>
    <row r="27" spans="1:19" s="17" customFormat="1" ht="25.5" customHeight="1">
      <c r="A27" s="10" t="s">
        <v>39</v>
      </c>
      <c r="B27" s="9">
        <v>946</v>
      </c>
      <c r="C27" s="9">
        <v>740</v>
      </c>
      <c r="D27" s="15">
        <f t="shared" si="0"/>
        <v>78.22410147991543</v>
      </c>
      <c r="E27" s="9">
        <v>740</v>
      </c>
      <c r="F27" s="9">
        <v>620</v>
      </c>
      <c r="G27" s="9">
        <v>390</v>
      </c>
      <c r="H27" s="16">
        <f t="shared" si="1"/>
        <v>62.903225806451616</v>
      </c>
      <c r="I27" s="9">
        <f t="shared" si="2"/>
        <v>230</v>
      </c>
      <c r="J27" s="16">
        <f t="shared" si="3"/>
        <v>37.096774193548384</v>
      </c>
      <c r="K27" s="9">
        <v>230</v>
      </c>
      <c r="L27" s="15">
        <f t="shared" si="4"/>
        <v>37.096774193548384</v>
      </c>
      <c r="M27" s="9">
        <v>135</v>
      </c>
      <c r="N27" s="15">
        <f t="shared" si="5"/>
        <v>21.774193548387096</v>
      </c>
      <c r="O27" s="15"/>
      <c r="P27" s="15">
        <v>135</v>
      </c>
      <c r="Q27" s="15"/>
      <c r="R27" s="15"/>
      <c r="S27" s="15">
        <v>0</v>
      </c>
    </row>
    <row r="28" spans="1:19" s="17" customFormat="1" ht="25.5" customHeight="1">
      <c r="A28" s="10" t="s">
        <v>40</v>
      </c>
      <c r="B28" s="9">
        <f>SUM(B7:B27)</f>
        <v>22991</v>
      </c>
      <c r="C28" s="9">
        <f>SUM(C7:C27)</f>
        <v>10620</v>
      </c>
      <c r="D28" s="15">
        <f t="shared" si="0"/>
        <v>46.19198816928363</v>
      </c>
      <c r="E28" s="9">
        <f>SUM(E7:E27)</f>
        <v>10490</v>
      </c>
      <c r="F28" s="9">
        <f>SUM(F7:F27)</f>
        <v>9520</v>
      </c>
      <c r="G28" s="9">
        <f>SUM(G7:G27)</f>
        <v>6324</v>
      </c>
      <c r="H28" s="16">
        <f t="shared" si="1"/>
        <v>66.42857142857143</v>
      </c>
      <c r="I28" s="9">
        <f t="shared" si="2"/>
        <v>3196</v>
      </c>
      <c r="J28" s="16">
        <f t="shared" si="3"/>
        <v>33.57142857142857</v>
      </c>
      <c r="K28" s="9">
        <f>SUM(K7:K27)</f>
        <v>2865</v>
      </c>
      <c r="L28" s="15">
        <f t="shared" si="4"/>
        <v>30.09453781512605</v>
      </c>
      <c r="M28" s="9">
        <f>SUM(M7:M27)</f>
        <v>802</v>
      </c>
      <c r="N28" s="15">
        <f t="shared" si="5"/>
        <v>8.42436974789916</v>
      </c>
      <c r="O28" s="15">
        <f>SUM(O9:O27)</f>
        <v>546</v>
      </c>
      <c r="P28" s="15">
        <f>SUM(P9:P27)</f>
        <v>194</v>
      </c>
      <c r="Q28" s="15">
        <f>SUM(Q7:Q27)</f>
        <v>18</v>
      </c>
      <c r="R28" s="15">
        <f>Q28/F28*100</f>
        <v>0.18907563025210083</v>
      </c>
      <c r="S28" s="15">
        <f>SUM(S7:S27)</f>
        <v>231</v>
      </c>
    </row>
    <row r="29" spans="1:19" s="17" customFormat="1" ht="25.5" customHeight="1">
      <c r="A29" s="21" t="s">
        <v>41</v>
      </c>
      <c r="B29" s="22">
        <v>26400</v>
      </c>
      <c r="C29" s="22">
        <v>17508</v>
      </c>
      <c r="D29" s="15">
        <f t="shared" si="0"/>
        <v>66.31818181818183</v>
      </c>
      <c r="E29" s="9">
        <v>8220</v>
      </c>
      <c r="F29" s="9">
        <v>6750</v>
      </c>
      <c r="G29" s="9">
        <v>4711</v>
      </c>
      <c r="H29" s="16">
        <f t="shared" si="1"/>
        <v>69.7925925925926</v>
      </c>
      <c r="I29" s="9">
        <f t="shared" si="2"/>
        <v>2039</v>
      </c>
      <c r="J29" s="16">
        <f t="shared" si="3"/>
        <v>30.207407407407405</v>
      </c>
      <c r="K29" s="22">
        <v>2039</v>
      </c>
      <c r="L29" s="15">
        <f t="shared" si="4"/>
        <v>30.207407407407405</v>
      </c>
      <c r="M29" s="22">
        <v>0</v>
      </c>
      <c r="N29" s="15">
        <f t="shared" si="5"/>
        <v>0</v>
      </c>
      <c r="O29" s="15">
        <v>0</v>
      </c>
      <c r="P29" s="15">
        <v>0</v>
      </c>
      <c r="Q29" s="22">
        <v>0</v>
      </c>
      <c r="R29" s="15">
        <f>Q29/F29*100</f>
        <v>0</v>
      </c>
      <c r="S29" s="22">
        <v>0</v>
      </c>
    </row>
    <row r="31" spans="1:2" ht="12.75">
      <c r="A31" s="23" t="s">
        <v>42</v>
      </c>
      <c r="B31" t="s">
        <v>43</v>
      </c>
    </row>
    <row r="32" ht="12.75">
      <c r="B32" t="s">
        <v>44</v>
      </c>
    </row>
    <row r="33" ht="12.75">
      <c r="B33" t="s">
        <v>45</v>
      </c>
    </row>
    <row r="36" spans="1:19" ht="12.75">
      <c r="A36" s="24" t="s">
        <v>46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 t="s">
        <v>47</v>
      </c>
      <c r="P36" s="24"/>
      <c r="Q36" s="24"/>
      <c r="R36" s="24"/>
      <c r="S36" s="24"/>
    </row>
    <row r="39" ht="12.75">
      <c r="A39" t="s">
        <v>48</v>
      </c>
    </row>
  </sheetData>
  <sheetProtection selectLockedCells="1" selectUnlockedCells="1"/>
  <mergeCells count="20"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O4:P4"/>
    <mergeCell ref="Q4:R4"/>
    <mergeCell ref="S4:S6"/>
    <mergeCell ref="M5:M6"/>
    <mergeCell ref="O5:O6"/>
    <mergeCell ref="P5:P6"/>
    <mergeCell ref="Q5:Q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2012-08-20T06:53:57Z</cp:lastPrinted>
  <dcterms:created xsi:type="dcterms:W3CDTF">1996-10-08T23:32:33Z</dcterms:created>
  <dcterms:modified xsi:type="dcterms:W3CDTF">2012-08-20T09:17:46Z</dcterms:modified>
  <cp:category/>
  <cp:version/>
  <cp:contentType/>
  <cp:contentStatus/>
  <cp:revision>1</cp:revision>
</cp:coreProperties>
</file>